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<sst xmlns="http://schemas.openxmlformats.org/spreadsheetml/2006/main" count="403" uniqueCount="121">
  <si>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</si>
  <si>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</si>
  <si>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</si>
  <si>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</si>
  <si>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</si>
  <si>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</si>
  <si>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</si>
  <si>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</si>
  <si>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</si>
  <si>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</si>
  <si>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</si>
  <si>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</si>
  <si>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</si>
  <si>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</si>
  <si>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</si>
  <si>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</si>
  <si>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</si>
  <si>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</si>
  <si>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</si>
  <si>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</si>
  <si>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</si>
  <si>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</si>
  <si>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</si>
  <si>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</si>
  <si>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</si>
  <si>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</si>
  <si>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</si>
  <si>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</si>
  <si>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</si>
  <si>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</si>
  <si>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</si>
  <si>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</si>
  <si>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</si>
  <si>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</si>
  <si>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</si>
  <si>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</si>
  <si>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</si>
  <si>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</si>
  <si>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</si>
  <si>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</si>
  <si>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</si>
  <si>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</si>
  <si>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</si>
  <si>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</si>
  <si>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</si>
  <si>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</si>
  <si>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</si>
  <si>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</si>
  <si>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</si>
  <si>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</si>
  <si>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</si>
  <si>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</si>
  <si>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</si>
  <si>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</si>
  <si>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</si>
  <si>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</si>
  <si>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</si>
  <si>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</si>
  <si>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</si>
  <si>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</si>
  <si>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</si>
  <si>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</si>
  <si>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</si>
  <si>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</si>
  <si>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</si>
  <si>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</si>
  <si>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</si>
  <si>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</si>
  <si>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</si>
  <si>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</si>
  <si>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</si>
  <si>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</si>
  <si>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</si>
  <si>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</si>
  <si>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</si>
  <si>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</si>
  <si>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</si>
  <si>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</si>
  <si>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</si>
  <si>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</si>
  <si>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</si>
  <si>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</si>
  <si>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</si>
  <si>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</si>
  <si>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</si>
  <si>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</si>
  <si>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</si>
  <si>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</si>
  <si>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</si>
  <si>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</si>
  <si>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</si>
  <si>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</si>
  <si>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</si>
  <si>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</si>
  <si>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</si>
  <si>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</si>
  <si>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</si>
  <si>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</si>
  <si>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</si>
  <si>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</si>
  <si>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</si>
  <si>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</si>
  <si>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</si>
  <si>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</si>
  <si>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</si>
  <si>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</si>
  <si>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</si>
  <si>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</si>
  <si>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</si>
  <si>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</si>
  <si>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</si>
  <si>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</si>
  <si>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</si>
  <si>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</si>
  <si>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</si>
  <si>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план на січень-листопад  2014р.</t>
  </si>
  <si>
    <t>станом на 17.11.2014 р.</t>
  </si>
  <si>
    <r>
      <t xml:space="preserve">станом на 17.11.2014р.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</si>
  <si>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17.11.2014р.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</si>
  <si>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17.11.2014</t>
    </r>
    <r>
      <rPr>
        <sz val="10"/>
        <rFont val="Times New Roman"/>
        <family val="1"/>
      </rPr>
      <t xml:space="preserve"> (тис.грн.)</t>
    </r>
  </si>
  <si>
    <t>Зміни до розпису станом на 17.11.2014р.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</si>
</sst>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6628552"/>
        <c:axId val="15439241"/>
      </c:lineChart>
      <c:catAx>
        <c:axId val="166285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39241"/>
        <c:crosses val="autoZero"/>
        <c:auto val="0"/>
        <c:lblOffset val="100"/>
        <c:tickLblSkip val="1"/>
        <c:noMultiLvlLbl val="0"/>
      </c:catAx>
      <c:valAx>
        <c:axId val="1543924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62855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4120098"/>
        <c:axId val="17318835"/>
      </c:lineChart>
      <c:catAx>
        <c:axId val="541200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18835"/>
        <c:crosses val="autoZero"/>
        <c:auto val="0"/>
        <c:lblOffset val="100"/>
        <c:tickLblSkip val="1"/>
        <c:noMultiLvlLbl val="0"/>
      </c:catAx>
      <c:valAx>
        <c:axId val="1731883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200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листопад!$J$4:$J$13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21651788"/>
        <c:axId val="60648365"/>
      </c:lineChart>
      <c:catAx>
        <c:axId val="216517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48365"/>
        <c:crosses val="autoZero"/>
        <c:auto val="0"/>
        <c:lblOffset val="100"/>
        <c:tickLblSkip val="1"/>
        <c:noMultiLvlLbl val="0"/>
      </c:catAx>
      <c:valAx>
        <c:axId val="6064836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6517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17.11.2014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8964374"/>
        <c:axId val="13570503"/>
      </c:bar3DChart>
      <c:catAx>
        <c:axId val="896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3570503"/>
        <c:crosses val="autoZero"/>
        <c:auto val="1"/>
        <c:lblOffset val="100"/>
        <c:tickLblSkip val="1"/>
        <c:noMultiLvlLbl val="0"/>
      </c:catAx>
      <c:valAx>
        <c:axId val="13570503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64374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5025664"/>
        <c:axId val="25468929"/>
      </c:bar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68929"/>
        <c:crosses val="autoZero"/>
        <c:auto val="1"/>
        <c:lblOffset val="100"/>
        <c:tickLblSkip val="1"/>
        <c:noMultiLvlLbl val="0"/>
      </c:catAx>
      <c:valAx>
        <c:axId val="25468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25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7893770"/>
        <c:axId val="49717339"/>
      </c:barChart>
      <c:catAx>
        <c:axId val="278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17339"/>
        <c:crosses val="autoZero"/>
        <c:auto val="1"/>
        <c:lblOffset val="100"/>
        <c:tickLblSkip val="1"/>
        <c:noMultiLvlLbl val="0"/>
      </c:catAx>
      <c:valAx>
        <c:axId val="49717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93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4802868"/>
        <c:axId val="572629"/>
      </c:barChart>
      <c:catAx>
        <c:axId val="4480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29"/>
        <c:crosses val="autoZero"/>
        <c:auto val="1"/>
        <c:lblOffset val="100"/>
        <c:tickLblSkip val="1"/>
        <c:noMultiLvlLbl val="0"/>
      </c:catAx>
      <c:valAx>
        <c:axId val="572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02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735442"/>
        <c:axId val="42618979"/>
      </c:lineChart>
      <c:catAx>
        <c:axId val="47354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8979"/>
        <c:crosses val="autoZero"/>
        <c:auto val="0"/>
        <c:lblOffset val="100"/>
        <c:tickLblSkip val="1"/>
        <c:noMultiLvlLbl val="0"/>
      </c:catAx>
      <c:valAx>
        <c:axId val="4261897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354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026492"/>
        <c:axId val="29585245"/>
      </c:lineChart>
      <c:catAx>
        <c:axId val="480264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85245"/>
        <c:crosses val="autoZero"/>
        <c:auto val="0"/>
        <c:lblOffset val="100"/>
        <c:tickLblSkip val="1"/>
        <c:noMultiLvlLbl val="0"/>
      </c:catAx>
      <c:valAx>
        <c:axId val="2958524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264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94615"/>
        <c:crosses val="autoZero"/>
        <c:auto val="0"/>
        <c:lblOffset val="100"/>
        <c:tickLblSkip val="1"/>
        <c:noMultiLvlLbl val="0"/>
      </c:catAx>
      <c:valAx>
        <c:axId val="4759461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406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5698352"/>
        <c:axId val="29958577"/>
      </c:lineChart>
      <c:catAx>
        <c:axId val="256983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58577"/>
        <c:crosses val="autoZero"/>
        <c:auto val="0"/>
        <c:lblOffset val="100"/>
        <c:tickLblSkip val="1"/>
        <c:noMultiLvlLbl val="0"/>
      </c:catAx>
      <c:valAx>
        <c:axId val="2995857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6983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191738"/>
        <c:axId val="10725643"/>
      </c:lineChart>
      <c:catAx>
        <c:axId val="11917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25643"/>
        <c:crosses val="autoZero"/>
        <c:auto val="0"/>
        <c:lblOffset val="100"/>
        <c:tickLblSkip val="1"/>
        <c:noMultiLvlLbl val="0"/>
      </c:catAx>
      <c:valAx>
        <c:axId val="1072564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917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9421924"/>
        <c:axId val="63470725"/>
      </c:lineChart>
      <c:catAx>
        <c:axId val="294219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70725"/>
        <c:crosses val="autoZero"/>
        <c:auto val="0"/>
        <c:lblOffset val="100"/>
        <c:tickLblSkip val="1"/>
        <c:noMultiLvlLbl val="0"/>
      </c:catAx>
      <c:valAx>
        <c:axId val="6347072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4219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365614"/>
        <c:axId val="40855071"/>
      </c:lineChart>
      <c:catAx>
        <c:axId val="343656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55071"/>
        <c:crosses val="autoZero"/>
        <c:auto val="0"/>
        <c:lblOffset val="100"/>
        <c:tickLblSkip val="1"/>
        <c:noMultiLvlLbl val="0"/>
      </c:catAx>
      <c:valAx>
        <c:axId val="4085507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656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32151320"/>
        <c:axId val="20926425"/>
      </c:lineChart>
      <c:catAx>
        <c:axId val="321513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26425"/>
        <c:crosses val="autoZero"/>
        <c:auto val="0"/>
        <c:lblOffset val="100"/>
        <c:tickLblSkip val="1"/>
        <c:noMultiLvlLbl val="0"/>
      </c:catAx>
      <c:valAx>
        <c:axId val="2092642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513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418 173,0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- 23 235,1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-28 392,2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62</v>
      </c>
      <c r="O1" s="132"/>
      <c r="P1" s="132"/>
      <c r="Q1" s="132"/>
      <c r="R1" s="132"/>
      <c r="S1" s="133"/>
    </row>
    <row r="2" spans="1:19" ht="16.5" thickBot="1">
      <c r="A2" s="134" t="s">
        <v>63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64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7">
        <f>'[1]січень '!$D$142</f>
        <v>111410.62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2" sqref="O32:Q3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109</v>
      </c>
      <c r="O1" s="132"/>
      <c r="P1" s="132"/>
      <c r="Q1" s="132"/>
      <c r="R1" s="132"/>
      <c r="S1" s="133"/>
    </row>
    <row r="2" spans="1:19" ht="16.5" thickBot="1">
      <c r="A2" s="134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v>1</v>
      </c>
      <c r="I22" s="82">
        <f t="shared" si="0"/>
        <v>2.200000000000114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269.3</v>
      </c>
      <c r="I27" s="43">
        <f>SUM(I4:I25)</f>
        <v>103.05000000000037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41944</v>
      </c>
      <c r="O32" s="127">
        <f>'[1]жовтень'!$D$143</f>
        <v>116647.51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41944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114</v>
      </c>
      <c r="O1" s="132"/>
      <c r="P1" s="132"/>
      <c r="Q1" s="132"/>
      <c r="R1" s="132"/>
      <c r="S1" s="133"/>
    </row>
    <row r="2" spans="1:19" ht="16.5" thickBot="1">
      <c r="A2" s="134" t="s">
        <v>116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117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AVERAGE(J4:J13)</f>
        <v>1860.2760000000003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1860.3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1860.3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1860.3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1860.3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1860.3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1860.3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1860.3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1860.3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6.239999999999867</v>
      </c>
      <c r="J13" s="42">
        <v>3810.94</v>
      </c>
      <c r="K13" s="42">
        <v>1800</v>
      </c>
      <c r="L13" s="4">
        <f t="shared" si="1"/>
        <v>2.117188888888889</v>
      </c>
      <c r="M13" s="2">
        <v>1860.3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2300</v>
      </c>
      <c r="L14" s="4">
        <f t="shared" si="1"/>
        <v>0</v>
      </c>
      <c r="M14" s="2">
        <v>1860.3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41961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1560</v>
      </c>
      <c r="L15" s="4">
        <f t="shared" si="1"/>
        <v>0</v>
      </c>
      <c r="M15" s="2">
        <v>1860.3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41962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1850</v>
      </c>
      <c r="L16" s="4">
        <f>J15/K16</f>
        <v>0</v>
      </c>
      <c r="M16" s="2">
        <v>1860.3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41963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2200</v>
      </c>
      <c r="L17" s="4">
        <f t="shared" si="1"/>
        <v>0</v>
      </c>
      <c r="M17" s="2">
        <v>1860.3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41964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3200</v>
      </c>
      <c r="L18" s="4">
        <f t="shared" si="1"/>
        <v>0</v>
      </c>
      <c r="M18" s="2">
        <v>1860.3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41967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1700</v>
      </c>
      <c r="L19" s="4">
        <f t="shared" si="1"/>
        <v>0</v>
      </c>
      <c r="M19" s="2">
        <v>1860.3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41968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1860.3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41969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1400</v>
      </c>
      <c r="L21" s="4">
        <f t="shared" si="1"/>
        <v>0</v>
      </c>
      <c r="M21" s="2">
        <v>1860.3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41970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2550</v>
      </c>
      <c r="L22" s="4">
        <f t="shared" si="1"/>
        <v>0</v>
      </c>
      <c r="M22" s="2">
        <v>1860.3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41971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6515</v>
      </c>
      <c r="L23" s="4">
        <f t="shared" si="1"/>
        <v>0</v>
      </c>
      <c r="M23" s="2">
        <v>1860.3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16215.34</v>
      </c>
      <c r="C24" s="43">
        <f t="shared" si="3"/>
        <v>876.2</v>
      </c>
      <c r="D24" s="43">
        <f t="shared" si="3"/>
        <v>1.8</v>
      </c>
      <c r="E24" s="14">
        <f t="shared" si="3"/>
        <v>57.7</v>
      </c>
      <c r="F24" s="14">
        <f t="shared" si="3"/>
        <v>469.40000000000003</v>
      </c>
      <c r="G24" s="14">
        <f t="shared" si="3"/>
        <v>636.7</v>
      </c>
      <c r="H24" s="14">
        <f t="shared" si="3"/>
        <v>215.39999999999998</v>
      </c>
      <c r="I24" s="43">
        <f t="shared" si="3"/>
        <v>130.2199999999995</v>
      </c>
      <c r="J24" s="43">
        <f t="shared" si="3"/>
        <v>18602.760000000002</v>
      </c>
      <c r="K24" s="43">
        <f t="shared" si="3"/>
        <v>39145</v>
      </c>
      <c r="L24" s="15">
        <f t="shared" si="1"/>
        <v>0.4752269766253673</v>
      </c>
      <c r="M24" s="2"/>
      <c r="N24" s="107">
        <f aca="true" t="shared" si="4" ref="N24:S24">SUM(N4:N23)</f>
        <v>825.6</v>
      </c>
      <c r="O24" s="107">
        <f t="shared" si="4"/>
        <v>0</v>
      </c>
      <c r="P24" s="107">
        <f t="shared" si="4"/>
        <v>6932.5</v>
      </c>
      <c r="Q24" s="107">
        <f t="shared" si="4"/>
        <v>156.61999999999998</v>
      </c>
      <c r="R24" s="107">
        <f t="shared" si="4"/>
        <v>3.8000000000000003</v>
      </c>
      <c r="S24" s="107">
        <f t="shared" si="4"/>
        <v>7918.5199999999995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41960</v>
      </c>
      <c r="O29" s="127">
        <v>121548.13593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112527.53940000001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v>9020.59653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41960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G31" sqref="G31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0" t="s">
        <v>118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6" t="s">
        <v>40</v>
      </c>
      <c r="B28" s="142" t="s">
        <v>51</v>
      </c>
      <c r="C28" s="143"/>
      <c r="D28" s="153" t="s">
        <v>28</v>
      </c>
      <c r="E28" s="153"/>
      <c r="F28" s="147" t="s">
        <v>29</v>
      </c>
      <c r="G28" s="158"/>
      <c r="H28" s="154" t="s">
        <v>39</v>
      </c>
      <c r="I28" s="147"/>
      <c r="J28" s="154" t="s">
        <v>50</v>
      </c>
      <c r="K28" s="146"/>
      <c r="L28" s="150" t="s">
        <v>45</v>
      </c>
      <c r="M28" s="151"/>
      <c r="N28" s="152"/>
      <c r="O28" s="144" t="s">
        <v>119</v>
      </c>
      <c r="P28" s="145"/>
    </row>
    <row r="29" spans="1:16" ht="45">
      <c r="A29" s="157"/>
      <c r="B29" s="72" t="s">
        <v>115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6"/>
      <c r="P29" s="147"/>
    </row>
    <row r="30" spans="1:16" ht="23.25" customHeight="1" thickBot="1">
      <c r="A30" s="66">
        <f>жовтень!O38</f>
        <v>0</v>
      </c>
      <c r="B30" s="73">
        <v>260.5</v>
      </c>
      <c r="C30" s="73">
        <v>440.77</v>
      </c>
      <c r="D30" s="74">
        <v>20309.73</v>
      </c>
      <c r="E30" s="74">
        <v>3587.72</v>
      </c>
      <c r="F30" s="75">
        <v>3361.19</v>
      </c>
      <c r="G30" s="76">
        <v>1754.81</v>
      </c>
      <c r="H30" s="76">
        <v>68712.6</v>
      </c>
      <c r="I30" s="76">
        <v>74789.79</v>
      </c>
      <c r="J30" s="76">
        <v>1810.4</v>
      </c>
      <c r="K30" s="96">
        <v>1290.64</v>
      </c>
      <c r="L30" s="97">
        <v>94454.42</v>
      </c>
      <c r="M30" s="77">
        <v>81863.73</v>
      </c>
      <c r="N30" s="78">
        <v>-12590.69</v>
      </c>
      <c r="O30" s="148">
        <v>121548.13593</v>
      </c>
      <c r="P30" s="14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3" t="s">
        <v>47</v>
      </c>
      <c r="P31" s="15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112527.53940000001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352008</v>
      </c>
      <c r="C47" s="40">
        <v>332237.53</v>
      </c>
      <c r="F47" s="1" t="s">
        <v>25</v>
      </c>
      <c r="G47" s="8"/>
      <c r="H47" s="15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71913.43</v>
      </c>
      <c r="C48" s="18">
        <v>69143.04</v>
      </c>
      <c r="G48" s="8"/>
      <c r="H48" s="15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1079.6</v>
      </c>
      <c r="C49" s="17">
        <v>-879.09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1014.5</v>
      </c>
      <c r="C50" s="6">
        <v>922.85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6219.9</v>
      </c>
      <c r="C51" s="17">
        <v>5815.39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6406.5</v>
      </c>
      <c r="C52" s="17">
        <v>6573.84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2664.4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5223.29999999999</v>
      </c>
      <c r="C54" s="17">
        <v>1695.0300000000293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446565.23</v>
      </c>
      <c r="C55" s="12">
        <v>418172.99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120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67</v>
      </c>
      <c r="O1" s="132"/>
      <c r="P1" s="132"/>
      <c r="Q1" s="132"/>
      <c r="R1" s="132"/>
      <c r="S1" s="133"/>
    </row>
    <row r="2" spans="1:19" ht="16.5" thickBot="1">
      <c r="A2" s="134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7">
        <f>'[1]лютий'!$D$142</f>
        <v>121970.53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74</v>
      </c>
      <c r="O1" s="132"/>
      <c r="P1" s="132"/>
      <c r="Q1" s="132"/>
      <c r="R1" s="132"/>
      <c r="S1" s="133"/>
    </row>
    <row r="2" spans="1:19" ht="16.5" thickBot="1">
      <c r="A2" s="134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7">
        <f>'[1]березень'!$D$142</f>
        <v>114985.02570999999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79</v>
      </c>
      <c r="O1" s="132"/>
      <c r="P1" s="132"/>
      <c r="Q1" s="132"/>
      <c r="R1" s="132"/>
      <c r="S1" s="133"/>
    </row>
    <row r="2" spans="1:19" ht="16.5" thickBot="1">
      <c r="A2" s="134" t="s">
        <v>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4" t="s">
        <v>41</v>
      </c>
      <c r="O28" s="124"/>
      <c r="P28" s="124"/>
      <c r="Q28" s="12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6" t="s">
        <v>34</v>
      </c>
      <c r="O29" s="126"/>
      <c r="P29" s="126"/>
      <c r="Q29" s="126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7">
        <f>'[1]квітень'!$D$142</f>
        <v>123251.48</v>
      </c>
      <c r="P30" s="127"/>
      <c r="Q30" s="127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7"/>
      <c r="P31" s="127"/>
      <c r="Q31" s="127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8" t="s">
        <v>56</v>
      </c>
      <c r="P33" s="119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57</v>
      </c>
      <c r="P34" s="120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60</v>
      </c>
      <c r="P35" s="122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35</v>
      </c>
      <c r="O38" s="124"/>
      <c r="P38" s="124"/>
      <c r="Q38" s="12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3">
        <v>0</v>
      </c>
      <c r="P40" s="123"/>
      <c r="Q40" s="123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3"/>
      <c r="P41" s="123"/>
      <c r="Q41" s="123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84</v>
      </c>
      <c r="O1" s="132"/>
      <c r="P1" s="132"/>
      <c r="Q1" s="132"/>
      <c r="R1" s="132"/>
      <c r="S1" s="133"/>
    </row>
    <row r="2" spans="1:19" ht="16.5" thickBot="1">
      <c r="A2" s="134" t="s">
        <v>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7">
        <f>'[1]травень'!$D$142</f>
        <v>118982.48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89</v>
      </c>
      <c r="O1" s="132"/>
      <c r="P1" s="132"/>
      <c r="Q1" s="132"/>
      <c r="R1" s="132"/>
      <c r="S1" s="133"/>
    </row>
    <row r="2" spans="1:19" ht="16.5" thickBot="1">
      <c r="A2" s="134" t="s">
        <v>90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41821</v>
      </c>
      <c r="O28" s="127">
        <f>'[1]червень'!$D$143</f>
        <v>117976.29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41821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94</v>
      </c>
      <c r="O1" s="132"/>
      <c r="P1" s="132"/>
      <c r="Q1" s="132"/>
      <c r="R1" s="132"/>
      <c r="S1" s="133"/>
    </row>
    <row r="2" spans="1:19" ht="16.5" thickBot="1">
      <c r="A2" s="134" t="s">
        <v>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41852</v>
      </c>
      <c r="O32" s="127">
        <f>'[1]липень'!$D$143</f>
        <v>120856.76109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41852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99</v>
      </c>
      <c r="O1" s="132"/>
      <c r="P1" s="132"/>
      <c r="Q1" s="132"/>
      <c r="R1" s="132"/>
      <c r="S1" s="133"/>
    </row>
    <row r="2" spans="1:19" ht="16.5" thickBot="1">
      <c r="A2" s="134" t="s">
        <v>100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41883</v>
      </c>
      <c r="O29" s="127">
        <f>'[1]серпень'!$D$143</f>
        <v>127799.14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41883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104</v>
      </c>
      <c r="O1" s="132"/>
      <c r="P1" s="132"/>
      <c r="Q1" s="132"/>
      <c r="R1" s="132"/>
      <c r="S1" s="133"/>
    </row>
    <row r="2" spans="1:19" ht="16.5" thickBot="1">
      <c r="A2" s="134" t="s">
        <v>105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4" t="s">
        <v>41</v>
      </c>
      <c r="O29" s="124"/>
      <c r="P29" s="124"/>
      <c r="Q29" s="124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6" t="s">
        <v>34</v>
      </c>
      <c r="O30" s="126"/>
      <c r="P30" s="126"/>
      <c r="Q30" s="126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>
        <v>41913</v>
      </c>
      <c r="O31" s="127">
        <f>'[1]вересень'!$D$143</f>
        <v>121201.10921</v>
      </c>
      <c r="P31" s="127"/>
      <c r="Q31" s="127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/>
      <c r="O32" s="127"/>
      <c r="P32" s="127"/>
      <c r="Q32" s="127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8" t="s">
        <v>56</v>
      </c>
      <c r="P34" s="119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57</v>
      </c>
      <c r="P35" s="120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60</v>
      </c>
      <c r="P36" s="122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35</v>
      </c>
      <c r="O39" s="124"/>
      <c r="P39" s="124"/>
      <c r="Q39" s="124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36</v>
      </c>
      <c r="O40" s="125"/>
      <c r="P40" s="125"/>
      <c r="Q40" s="125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>
        <v>41913</v>
      </c>
      <c r="O41" s="123">
        <v>0</v>
      </c>
      <c r="P41" s="123"/>
      <c r="Q41" s="123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/>
      <c r="O42" s="123"/>
      <c r="P42" s="123"/>
      <c r="Q42" s="123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2014-11-17T08:24:08Z</dcterms:modified>
  <cp:category/>
  <cp:version/>
  <cp:contentType/>
  <cp:contentStatus/>
</cp:coreProperties>
</file>